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ifed-my.sharepoint.com/personal/p_grosgurin_hi_org/Documents/Bureau/Nouveau dossier (2)/"/>
    </mc:Choice>
  </mc:AlternateContent>
  <xr:revisionPtr revIDLastSave="52" documentId="11_82C52592BC82DF1ECC51DC4483C7D182B36FEB2F" xr6:coauthVersionLast="47" xr6:coauthVersionMax="47" xr10:uidLastSave="{F7F7D165-0BC5-453F-9CA4-2C0E10477B8B}"/>
  <bookViews>
    <workbookView xWindow="-110" yWindow="-110" windowWidth="19420" windowHeight="10300" xr2:uid="{00000000-000D-0000-FFFF-FFFF00000000}"/>
  </bookViews>
  <sheets>
    <sheet name="RESUMO" sheetId="12" r:id="rId1"/>
    <sheet name="Eletricidade" sheetId="13" r:id="rId2"/>
    <sheet name="Administrative Block" sheetId="9" r:id="rId3"/>
  </sheets>
  <definedNames>
    <definedName name="_xlnm.Print_Titles" localSheetId="2">'Administrative Block'!$1:$5</definedName>
    <definedName name="_xlnm.Print_Titles" localSheetId="1">Eletricidade!$1:$5</definedName>
    <definedName name="_xlnm.Print_Titles" localSheetId="0">RESUMO!$1:$4</definedName>
    <definedName name="_xlnm.Print_Area" localSheetId="2">'Administrative Block'!$A$1:$F$76</definedName>
    <definedName name="_xlnm.Print_Area" localSheetId="1">Eletricidade!$A$1:$F$19</definedName>
    <definedName name="_xlnm.Print_Area" localSheetId="0">RESUMO!$A$1:$C$9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9" l="1"/>
  <c r="D9" i="9"/>
  <c r="F9" i="9"/>
  <c r="F10" i="9"/>
  <c r="F11" i="9"/>
  <c r="F12" i="9"/>
  <c r="F13" i="9"/>
  <c r="F14" i="9"/>
  <c r="F15" i="9"/>
  <c r="F16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7" i="9"/>
  <c r="F38" i="9"/>
  <c r="F39" i="9"/>
  <c r="F41" i="9"/>
  <c r="F42" i="9"/>
  <c r="F43" i="9"/>
  <c r="F44" i="9"/>
  <c r="F45" i="9"/>
  <c r="F47" i="9"/>
  <c r="F48" i="9"/>
  <c r="F49" i="9"/>
  <c r="F50" i="9"/>
  <c r="F52" i="9"/>
  <c r="F53" i="9"/>
  <c r="F54" i="9"/>
  <c r="F56" i="9"/>
  <c r="F57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4" i="9"/>
  <c r="C5" i="12"/>
  <c r="F15" i="13"/>
  <c r="F17" i="13"/>
  <c r="C6" i="12"/>
  <c r="C7" i="12"/>
  <c r="F14" i="13"/>
  <c r="F18" i="13"/>
  <c r="F19" i="13"/>
  <c r="C8" i="12"/>
  <c r="C9" i="12"/>
  <c r="F75" i="9"/>
  <c r="F76" i="9"/>
</calcChain>
</file>

<file path=xl/sharedStrings.xml><?xml version="1.0" encoding="utf-8"?>
<sst xmlns="http://schemas.openxmlformats.org/spreadsheetml/2006/main" count="192" uniqueCount="125">
  <si>
    <t>Item</t>
  </si>
  <si>
    <t>Designação</t>
  </si>
  <si>
    <t>Unidade</t>
  </si>
  <si>
    <t>Quantidade</t>
  </si>
  <si>
    <t>Preço Mt</t>
  </si>
  <si>
    <t>Unit</t>
  </si>
  <si>
    <t>Total</t>
  </si>
  <si>
    <t>m3</t>
  </si>
  <si>
    <t>m2</t>
  </si>
  <si>
    <t>Un</t>
  </si>
  <si>
    <t>Movimento de terras</t>
  </si>
  <si>
    <t>Escavacao em abertura de cabocos</t>
  </si>
  <si>
    <t>m³</t>
  </si>
  <si>
    <t>Aterros em caixas de pavimento com terras de emprestimo, devidamente compactadas em camadas nao superiores a 200mm</t>
  </si>
  <si>
    <t>Aterros em caixas de fundacao com terras sobrantes</t>
  </si>
  <si>
    <t>Betao, Aco &amp; Cofragens</t>
  </si>
  <si>
    <t>Fornecimento e assentamento de betao B25 em:</t>
  </si>
  <si>
    <t>Fundacoes</t>
  </si>
  <si>
    <t>Pilares</t>
  </si>
  <si>
    <t>Vigas e linteis</t>
  </si>
  <si>
    <t>Fornecimento e amaracao de aco em:</t>
  </si>
  <si>
    <t>Kg</t>
  </si>
  <si>
    <t xml:space="preserve"> </t>
  </si>
  <si>
    <t>Fundacoes Ø10 estribo Ø6</t>
  </si>
  <si>
    <t>Pilares Ø10 estribo Ø6</t>
  </si>
  <si>
    <t>Vigas e linteis Ø10 estribo Ø6</t>
  </si>
  <si>
    <t>Fornecimento e execucao de cofragens e descofragens em:</t>
  </si>
  <si>
    <t>2.1</t>
  </si>
  <si>
    <t>2.1.1</t>
  </si>
  <si>
    <t>2.1.2</t>
  </si>
  <si>
    <t>2.1.3</t>
  </si>
  <si>
    <t>2.2</t>
  </si>
  <si>
    <t>2.2.1</t>
  </si>
  <si>
    <t>2.2.2</t>
  </si>
  <si>
    <t>2.2.3</t>
  </si>
  <si>
    <t>2.3</t>
  </si>
  <si>
    <t>2.3.1</t>
  </si>
  <si>
    <t>2.3.2</t>
  </si>
  <si>
    <t>2.3.3</t>
  </si>
  <si>
    <t>1.1</t>
  </si>
  <si>
    <t>1.2</t>
  </si>
  <si>
    <t>1.3</t>
  </si>
  <si>
    <t>1.4</t>
  </si>
  <si>
    <t>Alvenarias</t>
  </si>
  <si>
    <t>3.1</t>
  </si>
  <si>
    <t>3.2</t>
  </si>
  <si>
    <t>Fornecimento e assentamento de blocos macissos de 200mm em fundacoes</t>
  </si>
  <si>
    <t>2.1.4</t>
  </si>
  <si>
    <t>Pavimento</t>
  </si>
  <si>
    <t>1.5</t>
  </si>
  <si>
    <t>1.6</t>
  </si>
  <si>
    <t>2.3.4</t>
  </si>
  <si>
    <t>Revestimento</t>
  </si>
  <si>
    <t>Fornecimento e execucao de reboco interior em alvenarias incluindo superficies estreitas</t>
  </si>
  <si>
    <t>Fornecimento e execucao de reboco exterior em alvenarias incluindo superficies estreitas</t>
  </si>
  <si>
    <t>4.1</t>
  </si>
  <si>
    <t>4.2</t>
  </si>
  <si>
    <t>4.3</t>
  </si>
  <si>
    <t>Fornecimento e execucao de betonilha em pavimento</t>
  </si>
  <si>
    <t>Fornecimento e montagem de portas de madeira incluindo ferragens e todos acessorios para o bom funcionamento (100x2100)</t>
  </si>
  <si>
    <t>Cobertura</t>
  </si>
  <si>
    <t>5.1</t>
  </si>
  <si>
    <t>5.2</t>
  </si>
  <si>
    <t>Fornecimento e montagem cobertura com chapa IBR Termolacada com espessura de 0,6mm sobre uma estrutura de madeira pinho tratada devidamente fixadas garantindo uma notavel resistencia a intemperies</t>
  </si>
  <si>
    <t>Fornecimento e montagem de janelas de madeira composta por caixilhos de vidro e de rede, incluindo ferragens e todos acessorios para o bom funcionamento (2000x1200)</t>
  </si>
  <si>
    <t>6.1</t>
  </si>
  <si>
    <t>Vg</t>
  </si>
  <si>
    <t>Pinturas e Acabamentos</t>
  </si>
  <si>
    <t>8.1</t>
  </si>
  <si>
    <t>Fornecimento e execucao de pintura em paredes interiores com tintra plastica de boa qualidade (cor a escolha do dono da obra)</t>
  </si>
  <si>
    <t>Fornecimento e execucao de pintura em paredes exteriores com tintra plastica de boa qualidade (cor a escolha do dono da obra)</t>
  </si>
  <si>
    <t>Pintura em pecas de madeira com tinta acrilica devidamente preparadas:</t>
  </si>
  <si>
    <t>fornecimento e assentamento de mosaico em pavimento incluindo rodape com 80mm de altura</t>
  </si>
  <si>
    <t>Sub-total geral</t>
  </si>
  <si>
    <t>sub-total</t>
  </si>
  <si>
    <t>IVA 16%</t>
  </si>
  <si>
    <t>Administrative Block</t>
  </si>
  <si>
    <t>Fornecimento e assentamento de pedra de enrocamento em caixas de pavimento</t>
  </si>
  <si>
    <t>Fornecimento e assentamento de pedra de enrocamento em leito de fundacoes</t>
  </si>
  <si>
    <t>5.3</t>
  </si>
  <si>
    <t>Portas (100x2100)</t>
  </si>
  <si>
    <t>Janelas (2000x1200)</t>
  </si>
  <si>
    <t>Hidraulica</t>
  </si>
  <si>
    <t>Fornecimento e execucao de instalacao hidraulica obedecendo os desenhos e padroes estabelecidos para o tipo de edeficio e finalidade que se pretende.</t>
  </si>
  <si>
    <t>9.1</t>
  </si>
  <si>
    <t>9.2</t>
  </si>
  <si>
    <t>9.3</t>
  </si>
  <si>
    <t>Fornecimento e montagem de janelas de madeira composta por caixilhos de vidro e de rede, incluindo ferragens e todos acessorios para o bom funcionamento (600x600)</t>
  </si>
  <si>
    <t>Janelas (600x600)</t>
  </si>
  <si>
    <t>Sub-total</t>
  </si>
  <si>
    <t>Total Geral</t>
  </si>
  <si>
    <t>fornecimento e assentamento de mosaico em paredes da wc ate altura das portas</t>
  </si>
  <si>
    <t>Fornecimento e assentamento de blocos vazados de 200mm em paredes</t>
  </si>
  <si>
    <t>9.3.1</t>
  </si>
  <si>
    <t>9.3.2</t>
  </si>
  <si>
    <t>9.3.3</t>
  </si>
  <si>
    <t>9.4</t>
  </si>
  <si>
    <t>9.5</t>
  </si>
  <si>
    <t>Fornecimento e montagem da louca sanitaria:</t>
  </si>
  <si>
    <t>Lavatorio completo para PCD incluindo os respetivos bracos e apoios</t>
  </si>
  <si>
    <t>9.6</t>
  </si>
  <si>
    <t>9.6.1</t>
  </si>
  <si>
    <t>9.6.2</t>
  </si>
  <si>
    <t>Sanita completa para PCD incluindo os respectivos bracos e apoios</t>
  </si>
  <si>
    <t>Fornecimento e montagem de tecto falso com placas de gesso cartonado fixadas sobre uma estrutura metalica devidamente preparada para o efeito, incluindo barramento e pintura</t>
  </si>
  <si>
    <t>6.2</t>
  </si>
  <si>
    <t>Marcacoes e montagem do cangalho</t>
  </si>
  <si>
    <t>1.7</t>
  </si>
  <si>
    <t>Caixilharia</t>
  </si>
  <si>
    <t>Execução de instalção da electricidade, considerando:</t>
  </si>
  <si>
    <t>Tubagem e cablagem nova;</t>
  </si>
  <si>
    <t>Pontos de tomadas;</t>
  </si>
  <si>
    <t>Pontos iluminação;</t>
  </si>
  <si>
    <t>Caixas para tomadas, interruptures, caixas de derivação, caixas para interruptores;</t>
  </si>
  <si>
    <t>Quadro eléctrico geral;</t>
  </si>
  <si>
    <t>Quadro eléctrico parcial;</t>
  </si>
  <si>
    <t>7- Montagem de luminárias</t>
  </si>
  <si>
    <t>un</t>
  </si>
  <si>
    <t>ml</t>
  </si>
  <si>
    <t>Estimativa</t>
  </si>
  <si>
    <t>Eletricidade</t>
  </si>
  <si>
    <t>Demolicoes e Limpeza do terreno e remocao de terra vegetal</t>
  </si>
  <si>
    <t>m²</t>
  </si>
  <si>
    <t>MAPA DE QUANTIDADES - CONSTRUCAO INAGE NAMPULA</t>
  </si>
  <si>
    <t>Nome da empresa/do concorente: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</si>
</sst>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#,##0.00&quot;$&quot;"/>
    <numFmt numFmtId="166" formatCode="#,##0.00;[Red]#,##0.00"/>
    <numFmt numFmtId="167" formatCode="_ * #,##0.00_ ;_ * \-#,##0.00_ ;_ * &quot;-&quot;??_ ;_ @_ "/>
  </numFmts>
  <fonts count="11" x14ac:knownFonts="1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color rgb="FF0070C0"/>
      <name val="Nunito"/>
    </font>
    <font>
      <sz val="11"/>
      <name val="Nunito"/>
    </font>
    <font>
      <b/>
      <sz val="11"/>
      <name val="Nunito"/>
    </font>
    <font>
      <i/>
      <sz val="11"/>
      <color indexed="10"/>
      <name val="Nunito"/>
    </font>
    <font>
      <b/>
      <u/>
      <sz val="11"/>
      <name val="Nunito"/>
    </font>
    <font>
      <sz val="11"/>
      <color indexed="12"/>
      <name val="Nunito"/>
    </font>
    <font>
      <u/>
      <sz val="11"/>
      <name val="Nunito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4" fillId="0" borderId="0" xfId="0" applyFont="1" applyAlignment="1">
      <alignment horizontal="center" vertical="top"/>
    </xf>
    <xf numFmtId="0" fontId="5" fillId="0" borderId="0" xfId="0" applyFont="1"/>
    <xf numFmtId="0" fontId="5" fillId="2" borderId="0" xfId="0" applyFont="1" applyFill="1" applyBorder="1" applyAlignment="1">
      <alignment horizontal="right" vertical="top"/>
    </xf>
    <xf numFmtId="0" fontId="5" fillId="2" borderId="0" xfId="0" applyFont="1" applyFill="1" applyAlignment="1">
      <alignment horizontal="center" vertical="top"/>
    </xf>
    <xf numFmtId="4" fontId="5" fillId="0" borderId="0" xfId="0" applyNumberFormat="1" applyFont="1" applyAlignment="1">
      <alignment horizontal="center"/>
    </xf>
    <xf numFmtId="0" fontId="6" fillId="3" borderId="2" xfId="0" applyFont="1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>
      <alignment horizontal="center" vertical="center"/>
    </xf>
    <xf numFmtId="0" fontId="5" fillId="0" borderId="2" xfId="2" applyFont="1" applyBorder="1" applyAlignment="1">
      <alignment horizontal="left" vertical="center" wrapText="1"/>
    </xf>
    <xf numFmtId="4" fontId="5" fillId="0" borderId="2" xfId="1" applyNumberFormat="1" applyFont="1" applyFill="1" applyBorder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/>
    <xf numFmtId="4" fontId="5" fillId="0" borderId="0" xfId="0" applyNumberFormat="1" applyFont="1"/>
    <xf numFmtId="0" fontId="5" fillId="0" borderId="2" xfId="2" applyFont="1" applyBorder="1" applyAlignment="1">
      <alignment horizontal="justify" vertical="center"/>
    </xf>
    <xf numFmtId="0" fontId="5" fillId="0" borderId="2" xfId="1" applyNumberFormat="1" applyFont="1" applyFill="1" applyBorder="1" applyAlignment="1">
      <alignment horizontal="right" vertical="top"/>
    </xf>
    <xf numFmtId="0" fontId="6" fillId="0" borderId="2" xfId="2" applyFont="1" applyBorder="1" applyAlignment="1">
      <alignment horizontal="right" vertical="top"/>
    </xf>
    <xf numFmtId="4" fontId="6" fillId="4" borderId="2" xfId="1" applyNumberFormat="1" applyFont="1" applyFill="1" applyBorder="1" applyAlignment="1">
      <alignment horizontal="center"/>
    </xf>
    <xf numFmtId="4" fontId="6" fillId="0" borderId="0" xfId="1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5" fillId="2" borderId="0" xfId="0" applyFont="1" applyFill="1" applyAlignment="1">
      <alignment horizontal="right" vertical="top"/>
    </xf>
    <xf numFmtId="0" fontId="5" fillId="0" borderId="0" xfId="0" applyFont="1" applyAlignment="1">
      <alignment horizontal="center"/>
    </xf>
    <xf numFmtId="4" fontId="7" fillId="0" borderId="1" xfId="0" applyNumberFormat="1" applyFont="1" applyBorder="1"/>
    <xf numFmtId="4" fontId="5" fillId="0" borderId="1" xfId="0" applyNumberFormat="1" applyFont="1" applyBorder="1" applyAlignment="1">
      <alignment horizontal="center"/>
    </xf>
    <xf numFmtId="0" fontId="6" fillId="0" borderId="3" xfId="1" applyNumberFormat="1" applyFont="1" applyFill="1" applyBorder="1" applyAlignment="1">
      <alignment horizontal="right" vertical="top"/>
    </xf>
    <xf numFmtId="0" fontId="8" fillId="0" borderId="3" xfId="2" applyFont="1" applyBorder="1" applyAlignment="1">
      <alignment horizontal="justify" vertical="top"/>
    </xf>
    <xf numFmtId="0" fontId="6" fillId="0" borderId="3" xfId="0" applyFont="1" applyBorder="1" applyAlignment="1">
      <alignment horizontal="center"/>
    </xf>
    <xf numFmtId="4" fontId="6" fillId="0" borderId="3" xfId="1" applyNumberFormat="1" applyFont="1" applyFill="1" applyBorder="1" applyAlignment="1">
      <alignment horizontal="center"/>
    </xf>
    <xf numFmtId="4" fontId="6" fillId="6" borderId="3" xfId="1" applyNumberFormat="1" applyFont="1" applyFill="1" applyBorder="1" applyAlignment="1">
      <alignment horizontal="center"/>
    </xf>
    <xf numFmtId="4" fontId="6" fillId="0" borderId="0" xfId="0" applyNumberFormat="1" applyFont="1"/>
    <xf numFmtId="0" fontId="6" fillId="0" borderId="0" xfId="0" applyFont="1"/>
    <xf numFmtId="0" fontId="5" fillId="0" borderId="3" xfId="1" applyNumberFormat="1" applyFont="1" applyFill="1" applyBorder="1" applyAlignment="1">
      <alignment horizontal="right" vertical="top"/>
    </xf>
    <xf numFmtId="0" fontId="5" fillId="0" borderId="3" xfId="2" applyFont="1" applyBorder="1" applyAlignment="1">
      <alignment horizontal="justify" vertical="top"/>
    </xf>
    <xf numFmtId="0" fontId="5" fillId="0" borderId="3" xfId="0" applyFont="1" applyBorder="1" applyAlignment="1">
      <alignment horizontal="center"/>
    </xf>
    <xf numFmtId="4" fontId="5" fillId="0" borderId="3" xfId="1" applyNumberFormat="1" applyFont="1" applyFill="1" applyBorder="1" applyAlignment="1">
      <alignment horizontal="center"/>
    </xf>
    <xf numFmtId="4" fontId="5" fillId="6" borderId="3" xfId="1" applyNumberFormat="1" applyFont="1" applyFill="1" applyBorder="1" applyAlignment="1">
      <alignment horizontal="center"/>
    </xf>
    <xf numFmtId="0" fontId="5" fillId="0" borderId="3" xfId="2" applyFont="1" applyBorder="1" applyAlignment="1">
      <alignment horizontal="left" vertical="top" wrapText="1"/>
    </xf>
    <xf numFmtId="0" fontId="9" fillId="5" borderId="7" xfId="6" applyFont="1" applyFill="1" applyBorder="1" applyAlignment="1">
      <alignment horizontal="justify" vertical="top" wrapText="1"/>
    </xf>
    <xf numFmtId="0" fontId="5" fillId="0" borderId="2" xfId="0" applyFont="1" applyBorder="1" applyAlignment="1">
      <alignment horizontal="center"/>
    </xf>
    <xf numFmtId="4" fontId="5" fillId="6" borderId="2" xfId="1" applyNumberFormat="1" applyFont="1" applyFill="1" applyBorder="1" applyAlignment="1">
      <alignment horizontal="center"/>
    </xf>
    <xf numFmtId="0" fontId="6" fillId="0" borderId="4" xfId="2" applyFont="1" applyBorder="1" applyAlignment="1">
      <alignment horizontal="right" vertical="top"/>
    </xf>
    <xf numFmtId="0" fontId="5" fillId="0" borderId="5" xfId="0" applyFont="1" applyBorder="1" applyAlignment="1">
      <alignment horizontal="center"/>
    </xf>
    <xf numFmtId="4" fontId="5" fillId="0" borderId="5" xfId="1" applyNumberFormat="1" applyFont="1" applyFill="1" applyBorder="1" applyAlignment="1">
      <alignment horizontal="center"/>
    </xf>
    <xf numFmtId="4" fontId="5" fillId="0" borderId="6" xfId="1" applyNumberFormat="1" applyFont="1" applyFill="1" applyBorder="1" applyAlignment="1">
      <alignment horizontal="center"/>
    </xf>
    <xf numFmtId="0" fontId="5" fillId="0" borderId="4" xfId="0" applyFont="1" applyBorder="1" applyAlignment="1">
      <alignment horizontal="justify" vertical="top"/>
    </xf>
    <xf numFmtId="4" fontId="5" fillId="0" borderId="5" xfId="1" applyNumberFormat="1" applyFont="1" applyFill="1" applyBorder="1" applyAlignment="1">
      <alignment horizontal="right"/>
    </xf>
    <xf numFmtId="4" fontId="5" fillId="0" borderId="6" xfId="1" applyNumberFormat="1" applyFont="1" applyFill="1" applyBorder="1" applyAlignment="1">
      <alignment horizontal="right"/>
    </xf>
    <xf numFmtId="166" fontId="5" fillId="0" borderId="5" xfId="1" applyNumberFormat="1" applyFont="1" applyFill="1" applyBorder="1" applyAlignment="1">
      <alignment horizontal="center"/>
    </xf>
    <xf numFmtId="4" fontId="5" fillId="0" borderId="6" xfId="1" applyNumberFormat="1" applyFont="1" applyFill="1" applyBorder="1" applyAlignment="1">
      <alignment horizontal="right"/>
    </xf>
    <xf numFmtId="0" fontId="6" fillId="3" borderId="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0" fontId="5" fillId="0" borderId="2" xfId="2" applyFont="1" applyBorder="1" applyAlignment="1">
      <alignment horizontal="justify" vertical="top"/>
    </xf>
    <xf numFmtId="0" fontId="6" fillId="0" borderId="3" xfId="2" applyFont="1" applyBorder="1" applyAlignment="1">
      <alignment horizontal="justify" vertical="top"/>
    </xf>
    <xf numFmtId="0" fontId="10" fillId="0" borderId="3" xfId="2" applyFont="1" applyBorder="1" applyAlignment="1">
      <alignment horizontal="justify" vertical="top"/>
    </xf>
  </cellXfs>
  <cellStyles count="7">
    <cellStyle name="Comma 2" xfId="3" xr:uid="{00000000-0005-0000-0000-000001000000}"/>
    <cellStyle name="Milliers" xfId="1" builtinId="3"/>
    <cellStyle name="Normal" xfId="0" builtinId="0"/>
    <cellStyle name="Normal 2" xfId="2" xr:uid="{00000000-0005-0000-0000-000003000000}"/>
    <cellStyle name="Normal 2 2" xfId="5" xr:uid="{00000000-0005-0000-0000-000004000000}"/>
    <cellStyle name="Normal 3" xfId="4" xr:uid="{00000000-0005-0000-0000-000005000000}"/>
    <cellStyle name="Normal_Prop Inic_1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-0.499984740745262"/>
  </sheetPr>
  <dimension ref="A1:I18"/>
  <sheetViews>
    <sheetView showGridLines="0" showZeros="0" tabSelected="1" zoomScaleNormal="100" zoomScaleSheetLayoutView="100" workbookViewId="0">
      <pane ySplit="4" topLeftCell="A5" activePane="bottomLeft" state="frozen"/>
      <selection pane="bottomLeft" activeCell="B7" sqref="B7"/>
    </sheetView>
  </sheetViews>
  <sheetFormatPr baseColWidth="10" defaultColWidth="9.08984375" defaultRowHeight="16.5" x14ac:dyDescent="0.45"/>
  <cols>
    <col min="1" max="1" width="8" style="20" customWidth="1"/>
    <col min="2" max="2" width="43.453125" style="21" customWidth="1"/>
    <col min="3" max="3" width="28.6328125" style="5" customWidth="1"/>
    <col min="4" max="4" width="10.54296875" style="2" customWidth="1"/>
    <col min="5" max="5" width="16.90625" style="2" customWidth="1"/>
    <col min="6" max="16384" width="9.08984375" style="2"/>
  </cols>
  <sheetData>
    <row r="1" spans="1:9" ht="20.5" x14ac:dyDescent="0.45">
      <c r="A1" s="1" t="s">
        <v>123</v>
      </c>
      <c r="B1" s="1"/>
      <c r="C1" s="1"/>
    </row>
    <row r="2" spans="1:9" ht="20.5" x14ac:dyDescent="0.45">
      <c r="A2" s="1" t="s">
        <v>124</v>
      </c>
      <c r="B2" s="1"/>
      <c r="C2" s="1"/>
    </row>
    <row r="3" spans="1:9" x14ac:dyDescent="0.45">
      <c r="A3" s="3"/>
      <c r="B3" s="4"/>
    </row>
    <row r="4" spans="1:9" x14ac:dyDescent="0.45">
      <c r="A4" s="6" t="s">
        <v>0</v>
      </c>
      <c r="B4" s="6" t="s">
        <v>1</v>
      </c>
      <c r="C4" s="7" t="s">
        <v>6</v>
      </c>
    </row>
    <row r="5" spans="1:9" x14ac:dyDescent="0.45">
      <c r="A5" s="8">
        <v>4</v>
      </c>
      <c r="B5" s="9" t="s">
        <v>76</v>
      </c>
      <c r="C5" s="10">
        <f>'Administrative Block'!F74</f>
        <v>0</v>
      </c>
      <c r="D5" s="11"/>
      <c r="E5" s="12"/>
      <c r="F5" s="13"/>
      <c r="G5" s="13"/>
      <c r="H5" s="13"/>
      <c r="I5" s="13"/>
    </row>
    <row r="6" spans="1:9" x14ac:dyDescent="0.45">
      <c r="A6" s="8">
        <v>6</v>
      </c>
      <c r="B6" s="14" t="s">
        <v>120</v>
      </c>
      <c r="C6" s="10">
        <f>Eletricidade!F17</f>
        <v>0</v>
      </c>
      <c r="D6" s="11"/>
      <c r="E6" s="12"/>
      <c r="F6" s="13"/>
      <c r="G6" s="13"/>
      <c r="H6" s="13"/>
      <c r="I6" s="13"/>
    </row>
    <row r="7" spans="1:9" x14ac:dyDescent="0.45">
      <c r="A7" s="15"/>
      <c r="B7" s="16" t="s">
        <v>89</v>
      </c>
      <c r="C7" s="17">
        <f>SUM(C5:C6)</f>
        <v>0</v>
      </c>
      <c r="D7" s="18"/>
      <c r="E7" s="18"/>
      <c r="F7" s="13"/>
      <c r="G7" s="13"/>
      <c r="H7" s="13"/>
      <c r="I7" s="13"/>
    </row>
    <row r="8" spans="1:9" x14ac:dyDescent="0.45">
      <c r="A8" s="15"/>
      <c r="B8" s="19" t="s">
        <v>75</v>
      </c>
      <c r="C8" s="17">
        <f>C7*16%</f>
        <v>0</v>
      </c>
      <c r="D8" s="18"/>
      <c r="E8" s="18"/>
      <c r="F8" s="13"/>
      <c r="G8" s="13"/>
      <c r="H8" s="13"/>
      <c r="I8" s="13"/>
    </row>
    <row r="9" spans="1:9" x14ac:dyDescent="0.45">
      <c r="A9" s="15"/>
      <c r="B9" s="19" t="s">
        <v>90</v>
      </c>
      <c r="C9" s="17">
        <f>C8+C7</f>
        <v>0</v>
      </c>
      <c r="D9" s="18"/>
      <c r="E9" s="18"/>
      <c r="F9" s="13"/>
      <c r="G9" s="13"/>
      <c r="H9" s="13"/>
      <c r="I9" s="13"/>
    </row>
    <row r="10" spans="1:9" x14ac:dyDescent="0.45">
      <c r="D10" s="12"/>
      <c r="E10" s="12"/>
      <c r="F10" s="13"/>
      <c r="G10" s="13"/>
      <c r="H10" s="13"/>
      <c r="I10" s="13"/>
    </row>
    <row r="11" spans="1:9" x14ac:dyDescent="0.45">
      <c r="D11" s="12"/>
      <c r="E11" s="12"/>
      <c r="F11" s="13"/>
      <c r="G11" s="13"/>
      <c r="H11" s="13"/>
      <c r="I11" s="13"/>
    </row>
    <row r="12" spans="1:9" x14ac:dyDescent="0.45">
      <c r="D12" s="13"/>
      <c r="E12" s="13"/>
      <c r="F12" s="13"/>
      <c r="G12" s="13"/>
      <c r="H12" s="13"/>
      <c r="I12" s="13"/>
    </row>
    <row r="13" spans="1:9" x14ac:dyDescent="0.45">
      <c r="C13" s="13"/>
      <c r="D13" s="13"/>
      <c r="E13" s="13"/>
      <c r="F13" s="13"/>
      <c r="G13" s="13"/>
      <c r="H13" s="13"/>
      <c r="I13" s="13"/>
    </row>
    <row r="14" spans="1:9" x14ac:dyDescent="0.45">
      <c r="D14" s="13"/>
      <c r="E14" s="13"/>
      <c r="F14" s="13"/>
      <c r="G14" s="13"/>
      <c r="H14" s="13"/>
      <c r="I14" s="13"/>
    </row>
    <row r="15" spans="1:9" x14ac:dyDescent="0.45">
      <c r="D15" s="13"/>
      <c r="E15" s="13"/>
      <c r="F15" s="13"/>
      <c r="G15" s="13"/>
      <c r="H15" s="13"/>
      <c r="I15" s="13"/>
    </row>
    <row r="16" spans="1:9" x14ac:dyDescent="0.45">
      <c r="D16" s="13"/>
      <c r="E16" s="13"/>
      <c r="F16" s="13"/>
      <c r="G16" s="13"/>
      <c r="H16" s="13"/>
      <c r="I16" s="13"/>
    </row>
    <row r="17" spans="4:9" x14ac:dyDescent="0.45">
      <c r="D17" s="13"/>
      <c r="E17" s="13"/>
      <c r="F17" s="13"/>
      <c r="G17" s="13"/>
      <c r="H17" s="13"/>
      <c r="I17" s="13"/>
    </row>
    <row r="18" spans="4:9" x14ac:dyDescent="0.45">
      <c r="D18" s="13"/>
      <c r="E18" s="13"/>
      <c r="F18" s="13"/>
      <c r="G18" s="13"/>
      <c r="H18" s="13"/>
      <c r="I18" s="13"/>
    </row>
  </sheetData>
  <mergeCells count="2">
    <mergeCell ref="A1:C1"/>
    <mergeCell ref="A2:C2"/>
  </mergeCells>
  <pageMargins left="0.74803149606299213" right="0.23622047244094491" top="0.74803149606299213" bottom="0.98425196850393704" header="0.23622047244094491" footer="0.23622047244094491"/>
  <pageSetup paperSize="9" orientation="portrait" horizontalDpi="300" verticalDpi="300" r:id="rId1"/>
  <headerFooter alignWithMargins="0">
    <oddHeader>&amp;L&amp;F&amp;R&amp;A]</oddHeader>
    <oddFooter>&amp;R&amp;N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</sheetPr>
  <dimension ref="A1:M35"/>
  <sheetViews>
    <sheetView showGridLines="0" showZeros="0" zoomScaleNormal="100" zoomScaleSheetLayoutView="100" workbookViewId="0">
      <pane ySplit="5" topLeftCell="A6" activePane="bottomLeft" state="frozen"/>
      <selection pane="bottomLeft" activeCell="B12" sqref="B12"/>
    </sheetView>
  </sheetViews>
  <sheetFormatPr baseColWidth="10" defaultColWidth="9.08984375" defaultRowHeight="16.5" x14ac:dyDescent="0.45"/>
  <cols>
    <col min="1" max="1" width="8" style="20" customWidth="1"/>
    <col min="2" max="2" width="59.6328125" style="21" customWidth="1"/>
    <col min="3" max="3" width="9.90625" style="23" customWidth="1"/>
    <col min="4" max="4" width="11.36328125" style="23" customWidth="1"/>
    <col min="5" max="5" width="15.453125" style="5" customWidth="1"/>
    <col min="6" max="6" width="16.453125" style="5" customWidth="1"/>
    <col min="7" max="9" width="10.54296875" style="13" customWidth="1"/>
    <col min="10" max="13" width="10.54296875" style="2" customWidth="1"/>
    <col min="14" max="16384" width="9.08984375" style="2"/>
  </cols>
  <sheetData>
    <row r="1" spans="1:9" ht="20.5" x14ac:dyDescent="0.45">
      <c r="A1" s="1" t="s">
        <v>123</v>
      </c>
      <c r="B1" s="1"/>
      <c r="C1" s="1"/>
      <c r="D1" s="1"/>
      <c r="E1" s="1"/>
      <c r="F1" s="1"/>
    </row>
    <row r="2" spans="1:9" ht="20.5" x14ac:dyDescent="0.45">
      <c r="A2" s="1" t="s">
        <v>124</v>
      </c>
      <c r="B2" s="1"/>
      <c r="C2" s="1"/>
      <c r="D2" s="1"/>
      <c r="E2" s="1"/>
      <c r="F2" s="1"/>
    </row>
    <row r="3" spans="1:9" x14ac:dyDescent="0.45">
      <c r="A3" s="22"/>
      <c r="B3" s="4"/>
      <c r="D3" s="24"/>
      <c r="E3" s="25"/>
    </row>
    <row r="4" spans="1:9" x14ac:dyDescent="0.45">
      <c r="A4" s="51" t="s">
        <v>0</v>
      </c>
      <c r="B4" s="51" t="s">
        <v>1</v>
      </c>
      <c r="C4" s="52" t="s">
        <v>2</v>
      </c>
      <c r="D4" s="52" t="s">
        <v>3</v>
      </c>
      <c r="E4" s="53" t="s">
        <v>4</v>
      </c>
      <c r="F4" s="53"/>
    </row>
    <row r="5" spans="1:9" x14ac:dyDescent="0.45">
      <c r="A5" s="51"/>
      <c r="B5" s="51"/>
      <c r="C5" s="54"/>
      <c r="D5" s="54"/>
      <c r="E5" s="55" t="s">
        <v>5</v>
      </c>
      <c r="F5" s="55" t="s">
        <v>6</v>
      </c>
    </row>
    <row r="6" spans="1:9" s="32" customFormat="1" x14ac:dyDescent="0.45">
      <c r="A6" s="26">
        <v>1</v>
      </c>
      <c r="B6" s="27" t="s">
        <v>109</v>
      </c>
      <c r="C6" s="28"/>
      <c r="D6" s="29"/>
      <c r="E6" s="30"/>
      <c r="F6" s="29"/>
      <c r="G6" s="31"/>
      <c r="H6" s="31"/>
      <c r="I6" s="31"/>
    </row>
    <row r="7" spans="1:9" x14ac:dyDescent="0.45">
      <c r="A7" s="33"/>
      <c r="B7" s="34"/>
      <c r="C7" s="35"/>
      <c r="D7" s="36"/>
      <c r="E7" s="37"/>
      <c r="F7" s="36"/>
    </row>
    <row r="8" spans="1:9" x14ac:dyDescent="0.45">
      <c r="A8" s="33" t="s">
        <v>39</v>
      </c>
      <c r="B8" s="34" t="s">
        <v>110</v>
      </c>
      <c r="C8" s="35" t="s">
        <v>118</v>
      </c>
      <c r="D8" s="36"/>
      <c r="E8" s="37"/>
      <c r="F8" s="36"/>
    </row>
    <row r="9" spans="1:9" x14ac:dyDescent="0.45">
      <c r="A9" s="33" t="s">
        <v>40</v>
      </c>
      <c r="B9" s="38" t="s">
        <v>111</v>
      </c>
      <c r="C9" s="35" t="s">
        <v>117</v>
      </c>
      <c r="D9" s="36"/>
      <c r="E9" s="37"/>
      <c r="F9" s="36"/>
    </row>
    <row r="10" spans="1:9" x14ac:dyDescent="0.45">
      <c r="A10" s="33" t="s">
        <v>41</v>
      </c>
      <c r="B10" s="34" t="s">
        <v>112</v>
      </c>
      <c r="C10" s="35" t="s">
        <v>117</v>
      </c>
      <c r="D10" s="36"/>
      <c r="E10" s="37"/>
      <c r="F10" s="36"/>
    </row>
    <row r="11" spans="1:9" ht="33" x14ac:dyDescent="0.45">
      <c r="A11" s="33" t="s">
        <v>42</v>
      </c>
      <c r="B11" s="34" t="s">
        <v>113</v>
      </c>
      <c r="C11" s="35" t="s">
        <v>117</v>
      </c>
      <c r="D11" s="36"/>
      <c r="E11" s="37"/>
      <c r="F11" s="36"/>
    </row>
    <row r="12" spans="1:9" x14ac:dyDescent="0.45">
      <c r="A12" s="33" t="s">
        <v>49</v>
      </c>
      <c r="B12" s="34" t="s">
        <v>114</v>
      </c>
      <c r="C12" s="35" t="s">
        <v>117</v>
      </c>
      <c r="D12" s="36"/>
      <c r="E12" s="37"/>
      <c r="F12" s="36"/>
    </row>
    <row r="13" spans="1:9" x14ac:dyDescent="0.45">
      <c r="A13" s="33" t="s">
        <v>50</v>
      </c>
      <c r="B13" s="34" t="s">
        <v>115</v>
      </c>
      <c r="C13" s="35" t="s">
        <v>117</v>
      </c>
      <c r="D13" s="36"/>
      <c r="E13" s="37"/>
      <c r="F13" s="36"/>
    </row>
    <row r="14" spans="1:9" x14ac:dyDescent="0.45">
      <c r="A14" s="33" t="s">
        <v>107</v>
      </c>
      <c r="B14" s="34" t="s">
        <v>116</v>
      </c>
      <c r="C14" s="35" t="s">
        <v>117</v>
      </c>
      <c r="D14" s="36"/>
      <c r="E14" s="37">
        <v>0</v>
      </c>
      <c r="F14" s="36">
        <f t="shared" ref="F14" si="0">E14*D14</f>
        <v>0</v>
      </c>
    </row>
    <row r="15" spans="1:9" x14ac:dyDescent="0.45">
      <c r="A15" s="15"/>
      <c r="B15" s="39" t="s">
        <v>119</v>
      </c>
      <c r="C15" s="40" t="s">
        <v>117</v>
      </c>
      <c r="D15" s="10">
        <v>1</v>
      </c>
      <c r="E15" s="41">
        <v>0</v>
      </c>
      <c r="F15" s="10">
        <f>D15*E15</f>
        <v>0</v>
      </c>
    </row>
    <row r="16" spans="1:9" x14ac:dyDescent="0.45">
      <c r="A16" s="15"/>
      <c r="B16" s="42"/>
      <c r="C16" s="43"/>
      <c r="D16" s="44"/>
      <c r="E16" s="45"/>
      <c r="F16" s="10"/>
    </row>
    <row r="17" spans="1:13" x14ac:dyDescent="0.45">
      <c r="A17" s="15"/>
      <c r="B17" s="46"/>
      <c r="C17" s="43"/>
      <c r="D17" s="47" t="s">
        <v>73</v>
      </c>
      <c r="E17" s="48"/>
      <c r="F17" s="10">
        <f>F15</f>
        <v>0</v>
      </c>
    </row>
    <row r="18" spans="1:13" x14ac:dyDescent="0.45">
      <c r="A18" s="15"/>
      <c r="B18" s="46"/>
      <c r="C18" s="43"/>
      <c r="D18" s="49"/>
      <c r="E18" s="50" t="s">
        <v>75</v>
      </c>
      <c r="F18" s="10">
        <f>F17*16%</f>
        <v>0</v>
      </c>
    </row>
    <row r="19" spans="1:13" x14ac:dyDescent="0.45">
      <c r="A19" s="15"/>
      <c r="B19" s="46"/>
      <c r="C19" s="43"/>
      <c r="D19" s="49"/>
      <c r="E19" s="50" t="s">
        <v>6</v>
      </c>
      <c r="F19" s="10">
        <f>F18+F17</f>
        <v>0</v>
      </c>
    </row>
    <row r="20" spans="1:13" s="13" customFormat="1" x14ac:dyDescent="0.45">
      <c r="A20" s="20"/>
      <c r="B20" s="21"/>
      <c r="C20" s="23"/>
      <c r="D20" s="23"/>
      <c r="E20" s="5"/>
      <c r="F20" s="5"/>
      <c r="J20" s="2"/>
      <c r="K20" s="2"/>
      <c r="L20" s="2"/>
      <c r="M20" s="2"/>
    </row>
    <row r="21" spans="1:13" s="13" customFormat="1" x14ac:dyDescent="0.45">
      <c r="A21" s="20"/>
      <c r="B21" s="21"/>
      <c r="C21" s="23"/>
      <c r="D21" s="23"/>
      <c r="E21" s="5"/>
      <c r="F21" s="5"/>
      <c r="J21" s="2"/>
      <c r="K21" s="2"/>
      <c r="L21" s="2"/>
      <c r="M21" s="2"/>
    </row>
    <row r="22" spans="1:13" s="13" customFormat="1" x14ac:dyDescent="0.45">
      <c r="A22" s="20"/>
      <c r="B22" s="21"/>
      <c r="C22" s="23"/>
      <c r="D22" s="23"/>
      <c r="E22" s="5"/>
      <c r="F22" s="5"/>
      <c r="J22" s="2"/>
      <c r="K22" s="2"/>
      <c r="L22" s="2"/>
      <c r="M22" s="2"/>
    </row>
    <row r="23" spans="1:13" s="13" customFormat="1" x14ac:dyDescent="0.45">
      <c r="A23" s="20"/>
      <c r="B23" s="21"/>
      <c r="C23" s="23"/>
      <c r="D23" s="23"/>
      <c r="E23" s="5"/>
      <c r="F23" s="5"/>
      <c r="J23" s="2"/>
      <c r="K23" s="2"/>
      <c r="L23" s="2"/>
      <c r="M23" s="2"/>
    </row>
    <row r="24" spans="1:13" s="13" customFormat="1" x14ac:dyDescent="0.45">
      <c r="A24" s="20"/>
      <c r="B24" s="21"/>
      <c r="C24" s="23"/>
      <c r="D24" s="23"/>
      <c r="E24" s="5"/>
      <c r="F24" s="5"/>
      <c r="J24" s="2"/>
      <c r="K24" s="2"/>
      <c r="L24" s="2"/>
      <c r="M24" s="2"/>
    </row>
    <row r="25" spans="1:13" s="13" customFormat="1" x14ac:dyDescent="0.45">
      <c r="A25" s="20"/>
      <c r="B25" s="21"/>
      <c r="C25" s="23"/>
      <c r="D25" s="23"/>
      <c r="E25" s="5"/>
      <c r="F25" s="5"/>
      <c r="J25" s="2"/>
      <c r="K25" s="2"/>
      <c r="L25" s="2"/>
      <c r="M25" s="2"/>
    </row>
    <row r="26" spans="1:13" s="13" customFormat="1" x14ac:dyDescent="0.45">
      <c r="A26" s="20"/>
      <c r="B26" s="21"/>
      <c r="C26" s="23"/>
      <c r="D26" s="23"/>
      <c r="E26" s="5"/>
      <c r="F26" s="5"/>
      <c r="J26" s="2"/>
      <c r="K26" s="2"/>
      <c r="L26" s="2"/>
      <c r="M26" s="2"/>
    </row>
    <row r="27" spans="1:13" s="13" customFormat="1" x14ac:dyDescent="0.45">
      <c r="A27" s="20"/>
      <c r="B27" s="21"/>
      <c r="C27" s="23"/>
      <c r="D27" s="23"/>
      <c r="E27" s="5"/>
      <c r="F27" s="5"/>
      <c r="J27" s="2"/>
      <c r="K27" s="2"/>
      <c r="L27" s="2"/>
      <c r="M27" s="2"/>
    </row>
    <row r="28" spans="1:13" s="13" customFormat="1" x14ac:dyDescent="0.45">
      <c r="A28" s="20"/>
      <c r="B28" s="21"/>
      <c r="C28" s="23"/>
      <c r="D28" s="23"/>
      <c r="E28" s="5"/>
      <c r="F28" s="5"/>
      <c r="J28" s="2"/>
      <c r="K28" s="2"/>
      <c r="L28" s="2"/>
      <c r="M28" s="2"/>
    </row>
    <row r="29" spans="1:13" s="13" customFormat="1" x14ac:dyDescent="0.45">
      <c r="A29" s="20"/>
      <c r="B29" s="21"/>
      <c r="C29" s="23"/>
      <c r="D29" s="23"/>
      <c r="E29" s="5"/>
      <c r="F29" s="5"/>
      <c r="J29" s="2"/>
      <c r="K29" s="2"/>
      <c r="L29" s="2"/>
      <c r="M29" s="2"/>
    </row>
    <row r="30" spans="1:13" s="13" customFormat="1" x14ac:dyDescent="0.45">
      <c r="A30" s="20"/>
      <c r="B30" s="21"/>
      <c r="C30" s="23"/>
      <c r="D30" s="23"/>
      <c r="E30" s="5"/>
      <c r="F30" s="5"/>
      <c r="J30" s="2"/>
      <c r="K30" s="2"/>
      <c r="L30" s="2"/>
      <c r="M30" s="2"/>
    </row>
    <row r="31" spans="1:13" s="13" customFormat="1" x14ac:dyDescent="0.45">
      <c r="A31" s="20"/>
      <c r="B31" s="21"/>
      <c r="C31" s="23"/>
      <c r="D31" s="23"/>
      <c r="E31" s="5"/>
      <c r="F31" s="5"/>
      <c r="J31" s="2"/>
      <c r="K31" s="2"/>
      <c r="L31" s="2"/>
      <c r="M31" s="2"/>
    </row>
    <row r="32" spans="1:13" s="13" customFormat="1" x14ac:dyDescent="0.45">
      <c r="A32" s="20"/>
      <c r="B32" s="21"/>
      <c r="C32" s="23"/>
      <c r="D32" s="23"/>
      <c r="E32" s="5"/>
      <c r="F32" s="5"/>
      <c r="J32" s="2"/>
      <c r="K32" s="2"/>
      <c r="L32" s="2"/>
      <c r="M32" s="2"/>
    </row>
    <row r="33" spans="1:13" s="13" customFormat="1" x14ac:dyDescent="0.45">
      <c r="A33" s="20"/>
      <c r="B33" s="21"/>
      <c r="C33" s="23"/>
      <c r="D33" s="23"/>
      <c r="E33" s="5"/>
      <c r="F33" s="5"/>
      <c r="J33" s="2"/>
      <c r="K33" s="2"/>
      <c r="L33" s="2"/>
      <c r="M33" s="2"/>
    </row>
    <row r="34" spans="1:13" s="13" customFormat="1" x14ac:dyDescent="0.45">
      <c r="A34" s="20"/>
      <c r="B34" s="21"/>
      <c r="C34" s="23"/>
      <c r="D34" s="23"/>
      <c r="E34" s="5"/>
      <c r="F34" s="5"/>
      <c r="J34" s="2"/>
      <c r="K34" s="2"/>
      <c r="L34" s="2"/>
      <c r="M34" s="2"/>
    </row>
    <row r="35" spans="1:13" s="13" customFormat="1" x14ac:dyDescent="0.45">
      <c r="A35" s="20"/>
      <c r="B35" s="21"/>
      <c r="C35" s="23"/>
      <c r="D35" s="23"/>
      <c r="E35" s="5"/>
      <c r="F35" s="5"/>
      <c r="J35" s="2"/>
      <c r="K35" s="2"/>
      <c r="L35" s="2"/>
      <c r="M35" s="2"/>
    </row>
  </sheetData>
  <mergeCells count="8">
    <mergeCell ref="A1:F1"/>
    <mergeCell ref="A2:F2"/>
    <mergeCell ref="E4:F4"/>
    <mergeCell ref="D17:E17"/>
    <mergeCell ref="A4:A5"/>
    <mergeCell ref="B4:B5"/>
    <mergeCell ref="C4:C5"/>
    <mergeCell ref="D4:D5"/>
  </mergeCells>
  <pageMargins left="0.7" right="0.7" top="0.75" bottom="0.75" header="0.3" footer="0.3"/>
  <pageSetup paperSize="9" scale="85" orientation="portrait" horizontalDpi="300" verticalDpi="300" r:id="rId1"/>
  <headerFooter alignWithMargins="0">
    <oddHeader>&amp;L&amp;F&amp;R&amp;A</oddHeader>
    <oddFooter>&amp;R&amp;N</oddFooter>
  </headerFooter>
  <colBreaks count="1" manualBreakCount="1">
    <brk id="7" max="9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</sheetPr>
  <dimension ref="A1:I76"/>
  <sheetViews>
    <sheetView showGridLines="0" showZeros="0" zoomScaleNormal="100" zoomScaleSheetLayoutView="115" workbookViewId="0">
      <pane ySplit="5" topLeftCell="A6" activePane="bottomLeft" state="frozen"/>
      <selection pane="bottomLeft" activeCell="B12" sqref="B12"/>
    </sheetView>
  </sheetViews>
  <sheetFormatPr baseColWidth="10" defaultColWidth="9.08984375" defaultRowHeight="16.5" x14ac:dyDescent="0.45"/>
  <cols>
    <col min="1" max="1" width="8" style="20" customWidth="1"/>
    <col min="2" max="2" width="43.453125" style="21" customWidth="1"/>
    <col min="3" max="3" width="9.90625" style="23" customWidth="1"/>
    <col min="4" max="4" width="11.36328125" style="23" customWidth="1"/>
    <col min="5" max="5" width="10.08984375" style="5" customWidth="1"/>
    <col min="6" max="6" width="16.453125" style="5" customWidth="1"/>
    <col min="7" max="9" width="10.54296875" style="13" customWidth="1"/>
    <col min="10" max="13" width="10.54296875" style="2" customWidth="1"/>
    <col min="14" max="16384" width="9.08984375" style="2"/>
  </cols>
  <sheetData>
    <row r="1" spans="1:9" ht="20.5" x14ac:dyDescent="0.45">
      <c r="A1" s="1" t="s">
        <v>123</v>
      </c>
      <c r="B1" s="1"/>
      <c r="C1" s="1"/>
      <c r="D1" s="1"/>
      <c r="E1" s="1"/>
      <c r="F1" s="1"/>
    </row>
    <row r="2" spans="1:9" ht="20.5" x14ac:dyDescent="0.45">
      <c r="A2" s="1" t="s">
        <v>124</v>
      </c>
      <c r="B2" s="1"/>
      <c r="C2" s="1"/>
      <c r="D2" s="1"/>
      <c r="E2" s="1"/>
      <c r="F2" s="1"/>
    </row>
    <row r="3" spans="1:9" x14ac:dyDescent="0.45">
      <c r="A3" s="22"/>
      <c r="B3" s="4"/>
      <c r="D3" s="24"/>
      <c r="E3" s="25"/>
    </row>
    <row r="4" spans="1:9" x14ac:dyDescent="0.45">
      <c r="A4" s="51" t="s">
        <v>0</v>
      </c>
      <c r="B4" s="51" t="s">
        <v>1</v>
      </c>
      <c r="C4" s="52" t="s">
        <v>2</v>
      </c>
      <c r="D4" s="52" t="s">
        <v>3</v>
      </c>
      <c r="E4" s="53" t="s">
        <v>4</v>
      </c>
      <c r="F4" s="53"/>
    </row>
    <row r="5" spans="1:9" x14ac:dyDescent="0.45">
      <c r="A5" s="51"/>
      <c r="B5" s="51"/>
      <c r="C5" s="54"/>
      <c r="D5" s="54"/>
      <c r="E5" s="55" t="s">
        <v>5</v>
      </c>
      <c r="F5" s="55" t="s">
        <v>6</v>
      </c>
    </row>
    <row r="6" spans="1:9" s="32" customFormat="1" x14ac:dyDescent="0.45">
      <c r="A6" s="26">
        <v>1</v>
      </c>
      <c r="B6" s="27" t="s">
        <v>10</v>
      </c>
      <c r="C6" s="28"/>
      <c r="D6" s="29"/>
      <c r="E6" s="29"/>
      <c r="F6" s="29"/>
      <c r="G6" s="31"/>
      <c r="H6" s="31"/>
      <c r="I6" s="31"/>
    </row>
    <row r="7" spans="1:9" x14ac:dyDescent="0.45">
      <c r="A7" s="33"/>
      <c r="B7" s="34"/>
      <c r="C7" s="35"/>
      <c r="D7" s="36"/>
      <c r="E7" s="36"/>
      <c r="F7" s="36"/>
    </row>
    <row r="8" spans="1:9" ht="33" x14ac:dyDescent="0.45">
      <c r="A8" s="33" t="s">
        <v>39</v>
      </c>
      <c r="B8" s="34" t="s">
        <v>121</v>
      </c>
      <c r="C8" s="35" t="s">
        <v>122</v>
      </c>
      <c r="D8" s="36">
        <v>184</v>
      </c>
      <c r="E8" s="36">
        <v>0</v>
      </c>
      <c r="F8" s="36">
        <f>E8*D8</f>
        <v>0</v>
      </c>
    </row>
    <row r="9" spans="1:9" x14ac:dyDescent="0.45">
      <c r="A9" s="33" t="s">
        <v>40</v>
      </c>
      <c r="B9" s="34" t="s">
        <v>106</v>
      </c>
      <c r="C9" s="35" t="s">
        <v>8</v>
      </c>
      <c r="D9" s="36">
        <f>D8</f>
        <v>184</v>
      </c>
      <c r="E9" s="36">
        <v>0</v>
      </c>
      <c r="F9" s="36">
        <f t="shared" ref="F9:F15" si="0">E9*D9</f>
        <v>0</v>
      </c>
    </row>
    <row r="10" spans="1:9" x14ac:dyDescent="0.45">
      <c r="A10" s="33" t="s">
        <v>41</v>
      </c>
      <c r="B10" s="34" t="s">
        <v>11</v>
      </c>
      <c r="C10" s="35" t="s">
        <v>12</v>
      </c>
      <c r="D10" s="36">
        <v>54</v>
      </c>
      <c r="E10" s="36">
        <v>0</v>
      </c>
      <c r="F10" s="36">
        <f t="shared" si="0"/>
        <v>0</v>
      </c>
    </row>
    <row r="11" spans="1:9" ht="49.5" x14ac:dyDescent="0.45">
      <c r="A11" s="33" t="s">
        <v>42</v>
      </c>
      <c r="B11" s="38" t="s">
        <v>13</v>
      </c>
      <c r="C11" s="35" t="s">
        <v>7</v>
      </c>
      <c r="D11" s="36">
        <v>63</v>
      </c>
      <c r="E11" s="36">
        <v>0</v>
      </c>
      <c r="F11" s="36">
        <f t="shared" si="0"/>
        <v>0</v>
      </c>
    </row>
    <row r="12" spans="1:9" ht="33" x14ac:dyDescent="0.45">
      <c r="A12" s="33" t="s">
        <v>49</v>
      </c>
      <c r="B12" s="34" t="s">
        <v>14</v>
      </c>
      <c r="C12" s="35" t="s">
        <v>7</v>
      </c>
      <c r="D12" s="36">
        <v>36</v>
      </c>
      <c r="E12" s="36">
        <v>0</v>
      </c>
      <c r="F12" s="36">
        <f t="shared" si="0"/>
        <v>0</v>
      </c>
    </row>
    <row r="13" spans="1:9" ht="33" x14ac:dyDescent="0.45">
      <c r="A13" s="33" t="s">
        <v>50</v>
      </c>
      <c r="B13" s="34" t="s">
        <v>78</v>
      </c>
      <c r="C13" s="35" t="s">
        <v>7</v>
      </c>
      <c r="D13" s="36">
        <v>10.130000000000001</v>
      </c>
      <c r="E13" s="36">
        <v>0</v>
      </c>
      <c r="F13" s="36">
        <f t="shared" si="0"/>
        <v>0</v>
      </c>
    </row>
    <row r="14" spans="1:9" ht="33" x14ac:dyDescent="0.45">
      <c r="A14" s="33" t="s">
        <v>107</v>
      </c>
      <c r="B14" s="34" t="s">
        <v>77</v>
      </c>
      <c r="C14" s="35" t="s">
        <v>7</v>
      </c>
      <c r="D14" s="36">
        <v>23.63</v>
      </c>
      <c r="E14" s="36">
        <v>0</v>
      </c>
      <c r="F14" s="36">
        <f t="shared" si="0"/>
        <v>0</v>
      </c>
    </row>
    <row r="15" spans="1:9" x14ac:dyDescent="0.45">
      <c r="A15" s="33"/>
      <c r="B15" s="34"/>
      <c r="C15" s="35"/>
      <c r="D15" s="36"/>
      <c r="E15" s="36">
        <v>0</v>
      </c>
      <c r="F15" s="36">
        <f t="shared" si="0"/>
        <v>0</v>
      </c>
    </row>
    <row r="16" spans="1:9" x14ac:dyDescent="0.45">
      <c r="A16" s="15"/>
      <c r="B16" s="56"/>
      <c r="C16" s="40"/>
      <c r="D16" s="10"/>
      <c r="E16" s="10">
        <v>0</v>
      </c>
      <c r="F16" s="10">
        <f>SUM(F6:F15)</f>
        <v>0</v>
      </c>
    </row>
    <row r="17" spans="1:9" s="32" customFormat="1" x14ac:dyDescent="0.45">
      <c r="A17" s="26">
        <v>2</v>
      </c>
      <c r="B17" s="57" t="s">
        <v>15</v>
      </c>
      <c r="C17" s="28"/>
      <c r="D17" s="29"/>
      <c r="E17" s="29">
        <v>0</v>
      </c>
      <c r="F17" s="29"/>
      <c r="G17" s="13"/>
      <c r="H17" s="13"/>
      <c r="I17" s="31"/>
    </row>
    <row r="18" spans="1:9" ht="33" x14ac:dyDescent="0.45">
      <c r="A18" s="33" t="s">
        <v>27</v>
      </c>
      <c r="B18" s="58" t="s">
        <v>16</v>
      </c>
      <c r="C18" s="35"/>
      <c r="D18" s="36"/>
      <c r="E18" s="36">
        <v>0</v>
      </c>
      <c r="F18" s="36"/>
    </row>
    <row r="19" spans="1:9" x14ac:dyDescent="0.45">
      <c r="A19" s="33" t="s">
        <v>28</v>
      </c>
      <c r="B19" s="34" t="s">
        <v>17</v>
      </c>
      <c r="C19" s="35" t="s">
        <v>7</v>
      </c>
      <c r="D19" s="36">
        <v>6.75</v>
      </c>
      <c r="E19" s="36">
        <v>0</v>
      </c>
      <c r="F19" s="36">
        <f>E19*D19</f>
        <v>0</v>
      </c>
    </row>
    <row r="20" spans="1:9" x14ac:dyDescent="0.45">
      <c r="A20" s="33" t="s">
        <v>29</v>
      </c>
      <c r="B20" s="34" t="s">
        <v>18</v>
      </c>
      <c r="C20" s="35" t="s">
        <v>7</v>
      </c>
      <c r="D20" s="36">
        <v>3.2</v>
      </c>
      <c r="E20" s="36">
        <v>0</v>
      </c>
      <c r="F20" s="36">
        <f t="shared" ref="F20:F33" si="1">E20*D20</f>
        <v>0</v>
      </c>
    </row>
    <row r="21" spans="1:9" x14ac:dyDescent="0.45">
      <c r="A21" s="33" t="s">
        <v>30</v>
      </c>
      <c r="B21" s="34" t="s">
        <v>19</v>
      </c>
      <c r="C21" s="35" t="s">
        <v>7</v>
      </c>
      <c r="D21" s="36">
        <v>10.130000000000001</v>
      </c>
      <c r="E21" s="36">
        <v>0</v>
      </c>
      <c r="F21" s="36">
        <f t="shared" si="1"/>
        <v>0</v>
      </c>
    </row>
    <row r="22" spans="1:9" x14ac:dyDescent="0.45">
      <c r="A22" s="33" t="s">
        <v>47</v>
      </c>
      <c r="B22" s="34" t="s">
        <v>48</v>
      </c>
      <c r="C22" s="35" t="s">
        <v>7</v>
      </c>
      <c r="D22" s="36">
        <v>15.75</v>
      </c>
      <c r="E22" s="36">
        <v>0</v>
      </c>
      <c r="F22" s="36">
        <f t="shared" si="1"/>
        <v>0</v>
      </c>
    </row>
    <row r="23" spans="1:9" x14ac:dyDescent="0.45">
      <c r="A23" s="33"/>
      <c r="B23" s="34"/>
      <c r="C23" s="35"/>
      <c r="D23" s="36"/>
      <c r="E23" s="36">
        <v>0</v>
      </c>
      <c r="F23" s="36">
        <f t="shared" si="1"/>
        <v>0</v>
      </c>
    </row>
    <row r="24" spans="1:9" x14ac:dyDescent="0.45">
      <c r="A24" s="33" t="s">
        <v>31</v>
      </c>
      <c r="B24" s="58" t="s">
        <v>20</v>
      </c>
      <c r="C24" s="35"/>
      <c r="D24" s="36"/>
      <c r="E24" s="36">
        <v>0</v>
      </c>
      <c r="F24" s="36">
        <f t="shared" si="1"/>
        <v>0</v>
      </c>
    </row>
    <row r="25" spans="1:9" x14ac:dyDescent="0.45">
      <c r="A25" s="33" t="s">
        <v>32</v>
      </c>
      <c r="B25" s="34" t="s">
        <v>23</v>
      </c>
      <c r="C25" s="35" t="s">
        <v>21</v>
      </c>
      <c r="D25" s="36"/>
      <c r="E25" s="36">
        <v>0</v>
      </c>
      <c r="F25" s="36">
        <f t="shared" si="1"/>
        <v>0</v>
      </c>
    </row>
    <row r="26" spans="1:9" x14ac:dyDescent="0.45">
      <c r="A26" s="33" t="s">
        <v>33</v>
      </c>
      <c r="B26" s="34" t="s">
        <v>24</v>
      </c>
      <c r="C26" s="35" t="s">
        <v>21</v>
      </c>
      <c r="D26" s="36">
        <v>314</v>
      </c>
      <c r="E26" s="36">
        <v>0</v>
      </c>
      <c r="F26" s="36">
        <f t="shared" si="1"/>
        <v>0</v>
      </c>
    </row>
    <row r="27" spans="1:9" x14ac:dyDescent="0.45">
      <c r="A27" s="33" t="s">
        <v>34</v>
      </c>
      <c r="B27" s="34" t="s">
        <v>25</v>
      </c>
      <c r="C27" s="35" t="s">
        <v>21</v>
      </c>
      <c r="D27" s="36">
        <v>936</v>
      </c>
      <c r="E27" s="36">
        <v>0</v>
      </c>
      <c r="F27" s="36">
        <f t="shared" si="1"/>
        <v>0</v>
      </c>
    </row>
    <row r="28" spans="1:9" x14ac:dyDescent="0.45">
      <c r="A28" s="33"/>
      <c r="B28" s="34" t="s">
        <v>22</v>
      </c>
      <c r="C28" s="35"/>
      <c r="D28" s="36"/>
      <c r="E28" s="36">
        <v>0</v>
      </c>
      <c r="F28" s="36">
        <f t="shared" si="1"/>
        <v>0</v>
      </c>
    </row>
    <row r="29" spans="1:9" ht="33" x14ac:dyDescent="0.45">
      <c r="A29" s="33" t="s">
        <v>35</v>
      </c>
      <c r="B29" s="58" t="s">
        <v>26</v>
      </c>
      <c r="C29" s="35"/>
      <c r="D29" s="36"/>
      <c r="E29" s="36">
        <v>0</v>
      </c>
      <c r="F29" s="36">
        <f t="shared" si="1"/>
        <v>0</v>
      </c>
    </row>
    <row r="30" spans="1:9" x14ac:dyDescent="0.45">
      <c r="A30" s="33" t="s">
        <v>36</v>
      </c>
      <c r="B30" s="34" t="s">
        <v>17</v>
      </c>
      <c r="C30" s="35" t="s">
        <v>8</v>
      </c>
      <c r="D30" s="36">
        <v>11</v>
      </c>
      <c r="E30" s="36">
        <v>0</v>
      </c>
      <c r="F30" s="36">
        <f t="shared" si="1"/>
        <v>0</v>
      </c>
    </row>
    <row r="31" spans="1:9" x14ac:dyDescent="0.45">
      <c r="A31" s="33" t="s">
        <v>37</v>
      </c>
      <c r="B31" s="34" t="s">
        <v>18</v>
      </c>
      <c r="C31" s="35" t="s">
        <v>8</v>
      </c>
      <c r="D31" s="36">
        <v>34.28</v>
      </c>
      <c r="E31" s="36">
        <v>0</v>
      </c>
      <c r="F31" s="36">
        <f t="shared" si="1"/>
        <v>0</v>
      </c>
    </row>
    <row r="32" spans="1:9" x14ac:dyDescent="0.45">
      <c r="A32" s="33" t="s">
        <v>38</v>
      </c>
      <c r="B32" s="34" t="s">
        <v>19</v>
      </c>
      <c r="C32" s="35" t="s">
        <v>8</v>
      </c>
      <c r="D32" s="36">
        <v>50.63</v>
      </c>
      <c r="E32" s="36">
        <v>0</v>
      </c>
      <c r="F32" s="36">
        <f t="shared" si="1"/>
        <v>0</v>
      </c>
    </row>
    <row r="33" spans="1:9" x14ac:dyDescent="0.45">
      <c r="A33" s="33" t="s">
        <v>51</v>
      </c>
      <c r="B33" s="34" t="s">
        <v>48</v>
      </c>
      <c r="C33" s="35" t="s">
        <v>8</v>
      </c>
      <c r="D33" s="36">
        <v>10.199999999999999</v>
      </c>
      <c r="E33" s="36">
        <v>0</v>
      </c>
      <c r="F33" s="36">
        <f t="shared" si="1"/>
        <v>0</v>
      </c>
    </row>
    <row r="34" spans="1:9" x14ac:dyDescent="0.45">
      <c r="A34" s="15"/>
      <c r="B34" s="56"/>
      <c r="C34" s="40"/>
      <c r="D34" s="10"/>
      <c r="E34" s="10">
        <v>0</v>
      </c>
      <c r="F34" s="10">
        <f>SUM(F17:F33)</f>
        <v>0</v>
      </c>
    </row>
    <row r="35" spans="1:9" s="32" customFormat="1" x14ac:dyDescent="0.45">
      <c r="A35" s="26">
        <v>3</v>
      </c>
      <c r="B35" s="57" t="s">
        <v>43</v>
      </c>
      <c r="C35" s="28"/>
      <c r="D35" s="29"/>
      <c r="E35" s="29">
        <v>0</v>
      </c>
      <c r="F35" s="29"/>
      <c r="G35" s="13"/>
      <c r="H35" s="13"/>
      <c r="I35" s="31"/>
    </row>
    <row r="36" spans="1:9" x14ac:dyDescent="0.45">
      <c r="A36" s="33"/>
      <c r="B36" s="34"/>
      <c r="C36" s="35"/>
      <c r="D36" s="36"/>
      <c r="E36" s="36">
        <v>0</v>
      </c>
      <c r="F36" s="36"/>
    </row>
    <row r="37" spans="1:9" ht="33" x14ac:dyDescent="0.45">
      <c r="A37" s="33" t="s">
        <v>44</v>
      </c>
      <c r="B37" s="34" t="s">
        <v>46</v>
      </c>
      <c r="C37" s="35" t="s">
        <v>8</v>
      </c>
      <c r="D37" s="36">
        <v>90</v>
      </c>
      <c r="E37" s="36">
        <v>0</v>
      </c>
      <c r="F37" s="36">
        <f>E37*D37</f>
        <v>0</v>
      </c>
    </row>
    <row r="38" spans="1:9" ht="33" x14ac:dyDescent="0.45">
      <c r="A38" s="33" t="s">
        <v>45</v>
      </c>
      <c r="B38" s="34" t="s">
        <v>92</v>
      </c>
      <c r="C38" s="35" t="s">
        <v>8</v>
      </c>
      <c r="D38" s="36">
        <v>404</v>
      </c>
      <c r="E38" s="36">
        <v>0</v>
      </c>
      <c r="F38" s="36">
        <f t="shared" ref="F38:F44" si="2">E38*D38</f>
        <v>0</v>
      </c>
    </row>
    <row r="39" spans="1:9" x14ac:dyDescent="0.45">
      <c r="A39" s="15"/>
      <c r="B39" s="56"/>
      <c r="C39" s="40"/>
      <c r="D39" s="10"/>
      <c r="E39" s="10">
        <v>0</v>
      </c>
      <c r="F39" s="10">
        <f>SUM(F35:F38)</f>
        <v>0</v>
      </c>
    </row>
    <row r="40" spans="1:9" x14ac:dyDescent="0.45">
      <c r="A40" s="33"/>
      <c r="B40" s="34"/>
      <c r="C40" s="35"/>
      <c r="D40" s="36"/>
      <c r="E40" s="36">
        <v>0</v>
      </c>
      <c r="F40" s="36"/>
    </row>
    <row r="41" spans="1:9" s="32" customFormat="1" x14ac:dyDescent="0.45">
      <c r="A41" s="26">
        <v>4</v>
      </c>
      <c r="B41" s="57" t="s">
        <v>52</v>
      </c>
      <c r="C41" s="28"/>
      <c r="D41" s="29"/>
      <c r="E41" s="29">
        <v>0</v>
      </c>
      <c r="F41" s="36">
        <f t="shared" si="2"/>
        <v>0</v>
      </c>
      <c r="G41" s="13"/>
      <c r="H41" s="13"/>
      <c r="I41" s="31"/>
    </row>
    <row r="42" spans="1:9" ht="33" x14ac:dyDescent="0.45">
      <c r="A42" s="33" t="s">
        <v>55</v>
      </c>
      <c r="B42" s="34" t="s">
        <v>53</v>
      </c>
      <c r="C42" s="35" t="s">
        <v>8</v>
      </c>
      <c r="D42" s="36">
        <v>646.4</v>
      </c>
      <c r="E42" s="36">
        <v>0</v>
      </c>
      <c r="F42" s="36">
        <f t="shared" si="2"/>
        <v>0</v>
      </c>
    </row>
    <row r="43" spans="1:9" ht="33" x14ac:dyDescent="0.45">
      <c r="A43" s="33" t="s">
        <v>56</v>
      </c>
      <c r="B43" s="34" t="s">
        <v>54</v>
      </c>
      <c r="C43" s="35" t="s">
        <v>8</v>
      </c>
      <c r="D43" s="36">
        <v>161.6</v>
      </c>
      <c r="E43" s="36">
        <v>0</v>
      </c>
      <c r="F43" s="36">
        <f t="shared" si="2"/>
        <v>0</v>
      </c>
    </row>
    <row r="44" spans="1:9" ht="33" x14ac:dyDescent="0.45">
      <c r="A44" s="33" t="s">
        <v>57</v>
      </c>
      <c r="B44" s="34" t="s">
        <v>58</v>
      </c>
      <c r="C44" s="35" t="s">
        <v>8</v>
      </c>
      <c r="D44" s="36">
        <v>135</v>
      </c>
      <c r="E44" s="36">
        <v>0</v>
      </c>
      <c r="F44" s="36">
        <f t="shared" si="2"/>
        <v>0</v>
      </c>
    </row>
    <row r="45" spans="1:9" x14ac:dyDescent="0.45">
      <c r="A45" s="15"/>
      <c r="B45" s="56"/>
      <c r="C45" s="40"/>
      <c r="D45" s="10"/>
      <c r="E45" s="10">
        <v>0</v>
      </c>
      <c r="F45" s="10">
        <f>SUM(F35:F44)</f>
        <v>0</v>
      </c>
    </row>
    <row r="46" spans="1:9" s="32" customFormat="1" x14ac:dyDescent="0.45">
      <c r="A46" s="26">
        <v>5</v>
      </c>
      <c r="B46" s="57" t="s">
        <v>108</v>
      </c>
      <c r="C46" s="28"/>
      <c r="D46" s="29"/>
      <c r="E46" s="29">
        <v>0</v>
      </c>
      <c r="F46" s="29"/>
      <c r="G46" s="13"/>
      <c r="H46" s="13"/>
      <c r="I46" s="31"/>
    </row>
    <row r="47" spans="1:9" ht="66" x14ac:dyDescent="0.45">
      <c r="A47" s="33" t="s">
        <v>61</v>
      </c>
      <c r="B47" s="34" t="s">
        <v>59</v>
      </c>
      <c r="C47" s="35" t="s">
        <v>9</v>
      </c>
      <c r="D47" s="36">
        <v>9</v>
      </c>
      <c r="E47" s="36">
        <v>0</v>
      </c>
      <c r="F47" s="36">
        <f>E47*D47</f>
        <v>0</v>
      </c>
    </row>
    <row r="48" spans="1:9" ht="66" x14ac:dyDescent="0.45">
      <c r="A48" s="33" t="s">
        <v>62</v>
      </c>
      <c r="B48" s="34" t="s">
        <v>64</v>
      </c>
      <c r="C48" s="35" t="s">
        <v>9</v>
      </c>
      <c r="D48" s="36">
        <v>17</v>
      </c>
      <c r="E48" s="36">
        <v>0</v>
      </c>
      <c r="F48" s="36">
        <f>E48*D48</f>
        <v>0</v>
      </c>
    </row>
    <row r="49" spans="1:9" ht="66" x14ac:dyDescent="0.45">
      <c r="A49" s="33" t="s">
        <v>79</v>
      </c>
      <c r="B49" s="34" t="s">
        <v>87</v>
      </c>
      <c r="C49" s="35" t="s">
        <v>9</v>
      </c>
      <c r="D49" s="36">
        <v>2</v>
      </c>
      <c r="E49" s="36">
        <v>0</v>
      </c>
      <c r="F49" s="36">
        <f>E49*D49</f>
        <v>0</v>
      </c>
    </row>
    <row r="50" spans="1:9" x14ac:dyDescent="0.45">
      <c r="A50" s="15"/>
      <c r="B50" s="56"/>
      <c r="C50" s="40"/>
      <c r="D50" s="10"/>
      <c r="E50" s="10">
        <v>0</v>
      </c>
      <c r="F50" s="10">
        <f>SUM(F46:F49)</f>
        <v>0</v>
      </c>
    </row>
    <row r="51" spans="1:9" s="32" customFormat="1" x14ac:dyDescent="0.45">
      <c r="A51" s="26">
        <v>6</v>
      </c>
      <c r="B51" s="57" t="s">
        <v>60</v>
      </c>
      <c r="C51" s="28"/>
      <c r="D51" s="29"/>
      <c r="E51" s="29">
        <v>0</v>
      </c>
      <c r="F51" s="29"/>
      <c r="G51" s="13"/>
      <c r="H51" s="13"/>
      <c r="I51" s="31"/>
    </row>
    <row r="52" spans="1:9" ht="82.5" x14ac:dyDescent="0.45">
      <c r="A52" s="33" t="s">
        <v>65</v>
      </c>
      <c r="B52" s="34" t="s">
        <v>63</v>
      </c>
      <c r="C52" s="35" t="s">
        <v>8</v>
      </c>
      <c r="D52" s="36">
        <v>172.5</v>
      </c>
      <c r="E52" s="36">
        <v>0</v>
      </c>
      <c r="F52" s="36">
        <f>E52*D52</f>
        <v>0</v>
      </c>
    </row>
    <row r="53" spans="1:9" ht="66" x14ac:dyDescent="0.45">
      <c r="A53" s="33" t="s">
        <v>105</v>
      </c>
      <c r="B53" s="34" t="s">
        <v>104</v>
      </c>
      <c r="C53" s="35" t="s">
        <v>8</v>
      </c>
      <c r="D53" s="36">
        <v>135</v>
      </c>
      <c r="E53" s="36">
        <v>0</v>
      </c>
      <c r="F53" s="36">
        <f>E53*D53</f>
        <v>0</v>
      </c>
    </row>
    <row r="54" spans="1:9" x14ac:dyDescent="0.45">
      <c r="A54" s="15"/>
      <c r="B54" s="56"/>
      <c r="C54" s="40"/>
      <c r="D54" s="10"/>
      <c r="E54" s="10">
        <v>0</v>
      </c>
      <c r="F54" s="10">
        <f>SUM(F51:F53)</f>
        <v>0</v>
      </c>
    </row>
    <row r="55" spans="1:9" s="32" customFormat="1" x14ac:dyDescent="0.45">
      <c r="A55" s="26">
        <v>8</v>
      </c>
      <c r="B55" s="57" t="s">
        <v>82</v>
      </c>
      <c r="C55" s="28"/>
      <c r="D55" s="29"/>
      <c r="E55" s="29">
        <v>0</v>
      </c>
      <c r="F55" s="29"/>
      <c r="G55" s="13"/>
      <c r="H55" s="13"/>
      <c r="I55" s="31"/>
    </row>
    <row r="56" spans="1:9" ht="66" x14ac:dyDescent="0.45">
      <c r="A56" s="33" t="s">
        <v>68</v>
      </c>
      <c r="B56" s="34" t="s">
        <v>83</v>
      </c>
      <c r="C56" s="35" t="s">
        <v>66</v>
      </c>
      <c r="D56" s="36">
        <v>1</v>
      </c>
      <c r="E56" s="36">
        <v>0</v>
      </c>
      <c r="F56" s="36">
        <f>E56*D56</f>
        <v>0</v>
      </c>
    </row>
    <row r="57" spans="1:9" x14ac:dyDescent="0.45">
      <c r="A57" s="15"/>
      <c r="B57" s="56"/>
      <c r="C57" s="40"/>
      <c r="D57" s="10"/>
      <c r="E57" s="10">
        <v>0</v>
      </c>
      <c r="F57" s="10">
        <f>SUM(F55:F56)</f>
        <v>0</v>
      </c>
    </row>
    <row r="58" spans="1:9" s="32" customFormat="1" x14ac:dyDescent="0.45">
      <c r="A58" s="26">
        <v>9</v>
      </c>
      <c r="B58" s="57" t="s">
        <v>67</v>
      </c>
      <c r="C58" s="28"/>
      <c r="D58" s="29"/>
      <c r="E58" s="29">
        <v>0</v>
      </c>
      <c r="F58" s="29"/>
      <c r="G58" s="13"/>
      <c r="H58" s="13"/>
      <c r="I58" s="31"/>
    </row>
    <row r="59" spans="1:9" ht="49.5" x14ac:dyDescent="0.45">
      <c r="A59" s="33" t="s">
        <v>84</v>
      </c>
      <c r="B59" s="34" t="s">
        <v>69</v>
      </c>
      <c r="C59" s="35" t="s">
        <v>8</v>
      </c>
      <c r="D59" s="36">
        <v>646.64</v>
      </c>
      <c r="E59" s="36">
        <v>0</v>
      </c>
      <c r="F59" s="36">
        <f>E59*D59</f>
        <v>0</v>
      </c>
    </row>
    <row r="60" spans="1:9" ht="49.5" x14ac:dyDescent="0.45">
      <c r="A60" s="33" t="s">
        <v>85</v>
      </c>
      <c r="B60" s="34" t="s">
        <v>70</v>
      </c>
      <c r="C60" s="35" t="s">
        <v>8</v>
      </c>
      <c r="D60" s="36">
        <v>161.6</v>
      </c>
      <c r="E60" s="36">
        <v>0</v>
      </c>
      <c r="F60" s="36">
        <f t="shared" ref="F60:F71" si="3">E60*D60</f>
        <v>0</v>
      </c>
    </row>
    <row r="61" spans="1:9" ht="33" x14ac:dyDescent="0.45">
      <c r="A61" s="33" t="s">
        <v>86</v>
      </c>
      <c r="B61" s="58" t="s">
        <v>71</v>
      </c>
      <c r="C61" s="35"/>
      <c r="D61" s="36"/>
      <c r="E61" s="36">
        <v>0</v>
      </c>
      <c r="F61" s="36">
        <f t="shared" si="3"/>
        <v>0</v>
      </c>
    </row>
    <row r="62" spans="1:9" x14ac:dyDescent="0.45">
      <c r="A62" s="33" t="s">
        <v>93</v>
      </c>
      <c r="B62" s="34" t="s">
        <v>80</v>
      </c>
      <c r="C62" s="35" t="s">
        <v>9</v>
      </c>
      <c r="D62" s="36">
        <v>9</v>
      </c>
      <c r="E62" s="36">
        <v>0</v>
      </c>
      <c r="F62" s="36">
        <f t="shared" si="3"/>
        <v>0</v>
      </c>
    </row>
    <row r="63" spans="1:9" x14ac:dyDescent="0.45">
      <c r="A63" s="33" t="s">
        <v>94</v>
      </c>
      <c r="B63" s="34" t="s">
        <v>81</v>
      </c>
      <c r="C63" s="35" t="s">
        <v>9</v>
      </c>
      <c r="D63" s="36">
        <v>17</v>
      </c>
      <c r="E63" s="36">
        <v>0</v>
      </c>
      <c r="F63" s="36">
        <f t="shared" si="3"/>
        <v>0</v>
      </c>
    </row>
    <row r="64" spans="1:9" x14ac:dyDescent="0.45">
      <c r="A64" s="33" t="s">
        <v>95</v>
      </c>
      <c r="B64" s="34" t="s">
        <v>88</v>
      </c>
      <c r="C64" s="35" t="s">
        <v>9</v>
      </c>
      <c r="D64" s="36">
        <v>2</v>
      </c>
      <c r="E64" s="36">
        <v>0</v>
      </c>
      <c r="F64" s="36">
        <f t="shared" si="3"/>
        <v>0</v>
      </c>
    </row>
    <row r="65" spans="1:6" ht="49.5" x14ac:dyDescent="0.45">
      <c r="A65" s="33" t="s">
        <v>96</v>
      </c>
      <c r="B65" s="34" t="s">
        <v>72</v>
      </c>
      <c r="C65" s="35" t="s">
        <v>8</v>
      </c>
      <c r="D65" s="36">
        <v>158</v>
      </c>
      <c r="E65" s="36">
        <v>0</v>
      </c>
      <c r="F65" s="36">
        <f t="shared" si="3"/>
        <v>0</v>
      </c>
    </row>
    <row r="66" spans="1:6" ht="33" x14ac:dyDescent="0.45">
      <c r="A66" s="33" t="s">
        <v>97</v>
      </c>
      <c r="B66" s="34" t="s">
        <v>91</v>
      </c>
      <c r="C66" s="35" t="s">
        <v>8</v>
      </c>
      <c r="D66" s="36">
        <v>52.92</v>
      </c>
      <c r="E66" s="36">
        <v>0</v>
      </c>
      <c r="F66" s="36">
        <f t="shared" si="3"/>
        <v>0</v>
      </c>
    </row>
    <row r="67" spans="1:6" x14ac:dyDescent="0.45">
      <c r="A67" s="33"/>
      <c r="B67" s="34"/>
      <c r="C67" s="35"/>
      <c r="D67" s="36"/>
      <c r="E67" s="36">
        <v>0</v>
      </c>
      <c r="F67" s="36">
        <f t="shared" si="3"/>
        <v>0</v>
      </c>
    </row>
    <row r="68" spans="1:6" x14ac:dyDescent="0.45">
      <c r="A68" s="33" t="s">
        <v>100</v>
      </c>
      <c r="B68" s="58" t="s">
        <v>98</v>
      </c>
      <c r="C68" s="35"/>
      <c r="D68" s="36"/>
      <c r="E68" s="36">
        <v>0</v>
      </c>
      <c r="F68" s="36">
        <f t="shared" si="3"/>
        <v>0</v>
      </c>
    </row>
    <row r="69" spans="1:6" ht="33" x14ac:dyDescent="0.45">
      <c r="A69" s="33" t="s">
        <v>101</v>
      </c>
      <c r="B69" s="34" t="s">
        <v>99</v>
      </c>
      <c r="C69" s="35" t="s">
        <v>9</v>
      </c>
      <c r="D69" s="36">
        <v>2</v>
      </c>
      <c r="E69" s="36">
        <v>0</v>
      </c>
      <c r="F69" s="36">
        <f t="shared" si="3"/>
        <v>0</v>
      </c>
    </row>
    <row r="70" spans="1:6" ht="33" x14ac:dyDescent="0.45">
      <c r="A70" s="33" t="s">
        <v>102</v>
      </c>
      <c r="B70" s="34" t="s">
        <v>103</v>
      </c>
      <c r="C70" s="35" t="s">
        <v>9</v>
      </c>
      <c r="D70" s="36">
        <v>2</v>
      </c>
      <c r="E70" s="36">
        <v>0</v>
      </c>
      <c r="F70" s="36">
        <f t="shared" si="3"/>
        <v>0</v>
      </c>
    </row>
    <row r="71" spans="1:6" x14ac:dyDescent="0.45">
      <c r="A71" s="33"/>
      <c r="B71" s="34"/>
      <c r="C71" s="35"/>
      <c r="D71" s="36"/>
      <c r="E71" s="36">
        <v>0</v>
      </c>
      <c r="F71" s="36">
        <f t="shared" si="3"/>
        <v>0</v>
      </c>
    </row>
    <row r="72" spans="1:6" x14ac:dyDescent="0.45">
      <c r="A72" s="15"/>
      <c r="B72" s="16" t="s">
        <v>74</v>
      </c>
      <c r="C72" s="40"/>
      <c r="D72" s="10"/>
      <c r="E72" s="10"/>
      <c r="F72" s="10">
        <f>SUM(F58:F71)</f>
        <v>0</v>
      </c>
    </row>
    <row r="73" spans="1:6" x14ac:dyDescent="0.45">
      <c r="A73" s="15"/>
      <c r="B73" s="42"/>
      <c r="C73" s="43"/>
      <c r="D73" s="44"/>
      <c r="E73" s="45"/>
      <c r="F73" s="10"/>
    </row>
    <row r="74" spans="1:6" x14ac:dyDescent="0.45">
      <c r="A74" s="15"/>
      <c r="B74" s="46"/>
      <c r="C74" s="43"/>
      <c r="D74" s="47" t="s">
        <v>73</v>
      </c>
      <c r="E74" s="48"/>
      <c r="F74" s="10">
        <f>SUM(F6:F72)/2</f>
        <v>0</v>
      </c>
    </row>
    <row r="75" spans="1:6" x14ac:dyDescent="0.45">
      <c r="A75" s="15"/>
      <c r="B75" s="46"/>
      <c r="C75" s="43"/>
      <c r="D75" s="49"/>
      <c r="E75" s="50" t="s">
        <v>75</v>
      </c>
      <c r="F75" s="10">
        <f>F74*16%</f>
        <v>0</v>
      </c>
    </row>
    <row r="76" spans="1:6" x14ac:dyDescent="0.45">
      <c r="A76" s="15"/>
      <c r="B76" s="46"/>
      <c r="C76" s="43"/>
      <c r="D76" s="49"/>
      <c r="E76" s="50" t="s">
        <v>6</v>
      </c>
      <c r="F76" s="10">
        <f>F75+F74</f>
        <v>0</v>
      </c>
    </row>
  </sheetData>
  <mergeCells count="8">
    <mergeCell ref="A1:F1"/>
    <mergeCell ref="A2:F2"/>
    <mergeCell ref="E4:F4"/>
    <mergeCell ref="D74:E74"/>
    <mergeCell ref="A4:A5"/>
    <mergeCell ref="B4:B5"/>
    <mergeCell ref="C4:C5"/>
    <mergeCell ref="D4:D5"/>
  </mergeCells>
  <phoneticPr fontId="3" type="noConversion"/>
  <pageMargins left="0.74803149606299213" right="0.23622047244094491" top="0.74803149606299213" bottom="0.98425196850393704" header="0.23622047244094491" footer="0.23622047244094491"/>
  <pageSetup paperSize="9" scale="85" orientation="portrait" horizontalDpi="300" verticalDpi="300" r:id="rId1"/>
  <headerFooter alignWithMargins="0">
    <oddHeader>&amp;L&amp;F&amp;R&amp;A</oddHeader>
    <oddFooter>&amp;R&amp;N</oddFooter>
  </headerFooter>
  <colBreaks count="1" manualBreakCount="1">
    <brk id="7" max="9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RESUMO</vt:lpstr>
      <vt:lpstr>Eletricidade</vt:lpstr>
      <vt:lpstr>Administrative Block</vt:lpstr>
      <vt:lpstr>'Administrative Block'!Impression_des_titres</vt:lpstr>
      <vt:lpstr>Eletricidade!Impression_des_titres</vt:lpstr>
      <vt:lpstr>RESUMO!Impression_des_titres</vt:lpstr>
      <vt:lpstr>'Administrative Block'!Zone_d_impression</vt:lpstr>
      <vt:lpstr>Eletricidade!Zone_d_impression</vt:lpstr>
      <vt:lpstr>RESUMO!Zone_d_impression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</dc:creator>
  <cp:lastModifiedBy>Patrice GROSGURIN</cp:lastModifiedBy>
  <cp:lastPrinted>2025-02-20T10:47:24Z</cp:lastPrinted>
  <dcterms:created xsi:type="dcterms:W3CDTF">2012-01-19T08:27:03Z</dcterms:created>
  <dcterms:modified xsi:type="dcterms:W3CDTF">2025-02-20T11:15:51Z</dcterms:modified>
</cp:coreProperties>
</file>